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łącznik nr 2 do SIWZ" sheetId="1" r:id="rId1"/>
  </sheets>
  <definedNames>
    <definedName name="_xlnm.Print_Area" localSheetId="0">'Załącznik nr 2 do SIWZ'!$B$1:$H$29</definedName>
  </definedNames>
  <calcPr fullCalcOnLoad="1"/>
</workbook>
</file>

<file path=xl/sharedStrings.xml><?xml version="1.0" encoding="utf-8"?>
<sst xmlns="http://schemas.openxmlformats.org/spreadsheetml/2006/main" count="63" uniqueCount="42">
  <si>
    <t>Jednostka miary</t>
  </si>
  <si>
    <t>Lp.</t>
  </si>
  <si>
    <t>%  od wartości</t>
  </si>
  <si>
    <t>Czynność</t>
  </si>
  <si>
    <t>1.</t>
  </si>
  <si>
    <t>zł./mies.</t>
  </si>
  <si>
    <t>2.</t>
  </si>
  <si>
    <t>3.</t>
  </si>
  <si>
    <t>4.</t>
  </si>
  <si>
    <t>5.</t>
  </si>
  <si>
    <t>Przelew w formie papierowej</t>
  </si>
  <si>
    <t>X</t>
  </si>
  <si>
    <t>- do banku obsługującego budżet</t>
  </si>
  <si>
    <t>zł./przelew</t>
  </si>
  <si>
    <t>- do innego banku niż bank obsługujący budżet</t>
  </si>
  <si>
    <t>6.</t>
  </si>
  <si>
    <t>Przelew w formie elektronicznej</t>
  </si>
  <si>
    <t>Przygotowanie i wydanie blankietów czekowych</t>
  </si>
  <si>
    <t>zł./blankiet</t>
  </si>
  <si>
    <t>8.</t>
  </si>
  <si>
    <t>Realizacja przelewów zagranicznych w formie elektronicznej za pośrednictwem systemu bankowości elektronicznej</t>
  </si>
  <si>
    <t>zł./szt.</t>
  </si>
  <si>
    <t>Szacunkowa wartość czynności w okresie objętym umową</t>
  </si>
  <si>
    <t>Razem koszty obsługi bankowej</t>
  </si>
  <si>
    <t xml:space="preserve">Razem koszt obsługi kredytu krótkoterminowego </t>
  </si>
  <si>
    <t xml:space="preserve">Razem oferowana cena </t>
  </si>
  <si>
    <t>okres objęty umową w miesiącach</t>
  </si>
  <si>
    <t>Koszt w okresie objętym umową            (kol. 4 x kol. 5 x kol.6)</t>
  </si>
  <si>
    <t>Szacunkowa ilość czynności w miesiącu</t>
  </si>
  <si>
    <t>Szacunkowa wartość czynności w miesiącu</t>
  </si>
  <si>
    <t>Koszt w okresie objętym umową            (kol. 4 x (kol. 5 + kol.6))</t>
  </si>
  <si>
    <t>Prowadzenie rachunków bankowych</t>
  </si>
  <si>
    <t>Cena jednostkowa**</t>
  </si>
  <si>
    <t>pola oznaczone kolorem zielonym, wypełnia oferent</t>
  </si>
  <si>
    <t>Marża banku w skali roku**</t>
  </si>
  <si>
    <t>Stawka**</t>
  </si>
  <si>
    <t>**</t>
  </si>
  <si>
    <t>Załacznik nr 2</t>
  </si>
  <si>
    <t>WIBOR 1M</t>
  </si>
  <si>
    <t>Kalkulacja ceny kosztu obsługi bankowej</t>
  </si>
  <si>
    <t>Prowadzenie rachunku VAT</t>
  </si>
  <si>
    <t>Oprocentowanie kredytu w rachunku bieżącym według stawki                       WIBOR 1 M + marża                                                                                                                    dla porównywalności ofert przyjęto WIBOR 1M (z dnia 14.06.2024 r.) równy 5,65% powiększony o szacunkową marżę banku na poziomie 0,2%, obliczenia dokonano dla szacowanej ilości dni  równej 120 dni)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</si>
</sst>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horizontal="left" vertical="center" wrapText="1" indent="2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vertical="top" wrapText="1"/>
    </xf>
    <xf numFmtId="3" fontId="41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33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0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42" fillId="0" borderId="14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5" xfId="0" applyNumberFormat="1" applyFont="1" applyBorder="1" applyAlignment="1">
      <alignment horizontal="center" vertical="center" wrapText="1"/>
    </xf>
    <xf numFmtId="164" fontId="42" fillId="0" borderId="16" xfId="0" applyNumberFormat="1" applyFont="1" applyBorder="1" applyAlignment="1">
      <alignment horizontal="right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right" vertical="center" wrapText="1"/>
    </xf>
    <xf numFmtId="164" fontId="44" fillId="34" borderId="15" xfId="0" applyNumberFormat="1" applyFont="1" applyFill="1" applyBorder="1" applyAlignment="1">
      <alignment horizontal="right" vertical="center" wrapText="1"/>
    </xf>
    <xf numFmtId="164" fontId="44" fillId="35" borderId="15" xfId="0" applyNumberFormat="1" applyFont="1" applyFill="1" applyBorder="1" applyAlignment="1">
      <alignment horizontal="right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33" borderId="20" xfId="0" applyNumberFormat="1" applyFont="1" applyFill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 wrapText="1"/>
    </xf>
    <xf numFmtId="3" fontId="43" fillId="0" borderId="22" xfId="0" applyNumberFormat="1" applyFont="1" applyBorder="1" applyAlignment="1">
      <alignment horizontal="center" vertical="center" wrapText="1"/>
    </xf>
    <xf numFmtId="3" fontId="41" fillId="0" borderId="22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2" fillId="33" borderId="25" xfId="0" applyNumberFormat="1" applyFont="1" applyFill="1" applyBorder="1" applyAlignment="1">
      <alignment horizontal="center" vertical="center" wrapText="1"/>
    </xf>
    <xf numFmtId="10" fontId="42" fillId="10" borderId="26" xfId="0" applyNumberFormat="1" applyFont="1" applyFill="1" applyBorder="1" applyAlignment="1">
      <alignment horizontal="right" vertical="center" wrapText="1"/>
    </xf>
    <xf numFmtId="164" fontId="42" fillId="10" borderId="27" xfId="0" applyNumberFormat="1" applyFont="1" applyFill="1" applyBorder="1" applyAlignment="1">
      <alignment horizontal="right" vertical="center" wrapText="1"/>
    </xf>
    <xf numFmtId="164" fontId="42" fillId="10" borderId="25" xfId="0" applyNumberFormat="1" applyFont="1" applyFill="1" applyBorder="1" applyAlignment="1">
      <alignment horizontal="right" vertical="center" wrapText="1"/>
    </xf>
    <xf numFmtId="164" fontId="41" fillId="10" borderId="2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1" fillId="0" borderId="0" xfId="0" applyNumberFormat="1" applyFont="1" applyAlignment="1">
      <alignment wrapText="1"/>
    </xf>
    <xf numFmtId="10" fontId="42" fillId="36" borderId="26" xfId="0" applyNumberFormat="1" applyFont="1" applyFill="1" applyBorder="1" applyAlignment="1">
      <alignment horizontal="right" vertical="center" wrapText="1"/>
    </xf>
    <xf numFmtId="0" fontId="41" fillId="35" borderId="28" xfId="0" applyFont="1" applyFill="1" applyBorder="1" applyAlignment="1">
      <alignment horizontal="center" vertical="center" wrapText="1"/>
    </xf>
    <xf numFmtId="0" fontId="41" fillId="35" borderId="29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wrapText="1"/>
    </xf>
    <xf numFmtId="0" fontId="40" fillId="35" borderId="29" xfId="0" applyFont="1" applyFill="1" applyBorder="1" applyAlignment="1">
      <alignment horizontal="center" wrapText="1"/>
    </xf>
    <xf numFmtId="0" fontId="40" fillId="35" borderId="21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PageLayoutView="0" workbookViewId="0" topLeftCell="A8">
      <selection activeCell="F28" sqref="F28"/>
    </sheetView>
  </sheetViews>
  <sheetFormatPr defaultColWidth="9.140625" defaultRowHeight="15"/>
  <cols>
    <col min="2" max="2" width="9.140625" style="40" customWidth="1"/>
    <col min="3" max="3" width="51.421875" style="0" customWidth="1"/>
    <col min="4" max="4" width="18.7109375" style="0" customWidth="1"/>
    <col min="5" max="5" width="18.7109375" style="15" customWidth="1"/>
    <col min="6" max="6" width="13.00390625" style="15" customWidth="1"/>
    <col min="7" max="7" width="17.57421875" style="17" customWidth="1"/>
    <col min="8" max="8" width="20.28125" style="17" customWidth="1"/>
  </cols>
  <sheetData>
    <row r="2" spans="2:8" ht="15" customHeight="1" thickBot="1">
      <c r="B2" s="39"/>
      <c r="C2" s="1"/>
      <c r="D2" s="1"/>
      <c r="E2" s="10"/>
      <c r="F2" s="10"/>
      <c r="G2" s="16"/>
      <c r="H2" s="48" t="s">
        <v>37</v>
      </c>
    </row>
    <row r="3" spans="2:10" ht="15" thickBot="1">
      <c r="B3" s="55" t="s">
        <v>39</v>
      </c>
      <c r="C3" s="56"/>
      <c r="D3" s="56"/>
      <c r="E3" s="56"/>
      <c r="F3" s="56"/>
      <c r="G3" s="56"/>
      <c r="H3" s="57"/>
      <c r="I3" s="10"/>
      <c r="J3" s="10"/>
    </row>
    <row r="4" spans="2:8" ht="15" thickBot="1">
      <c r="B4" s="39"/>
      <c r="C4" s="1"/>
      <c r="D4" s="1"/>
      <c r="E4" s="10"/>
      <c r="F4" s="10"/>
      <c r="G4" s="16"/>
      <c r="H4" s="16"/>
    </row>
    <row r="5" spans="2:8" ht="57.75" customHeight="1" thickBot="1">
      <c r="B5" s="2" t="s">
        <v>1</v>
      </c>
      <c r="C5" s="3" t="s">
        <v>3</v>
      </c>
      <c r="D5" s="3" t="s">
        <v>0</v>
      </c>
      <c r="E5" s="11" t="s">
        <v>28</v>
      </c>
      <c r="F5" s="28" t="s">
        <v>26</v>
      </c>
      <c r="G5" s="45" t="s">
        <v>32</v>
      </c>
      <c r="H5" s="32" t="s">
        <v>27</v>
      </c>
    </row>
    <row r="6" spans="2:8" ht="15" thickBot="1">
      <c r="B6" s="19">
        <v>1</v>
      </c>
      <c r="C6" s="20">
        <v>2</v>
      </c>
      <c r="D6" s="20">
        <v>3</v>
      </c>
      <c r="E6" s="21">
        <v>4</v>
      </c>
      <c r="F6" s="20">
        <v>5</v>
      </c>
      <c r="G6" s="35">
        <v>6</v>
      </c>
      <c r="H6" s="33">
        <v>7</v>
      </c>
    </row>
    <row r="7" spans="2:8" ht="18.75" customHeight="1">
      <c r="B7" s="37" t="s">
        <v>4</v>
      </c>
      <c r="C7" s="4" t="s">
        <v>31</v>
      </c>
      <c r="D7" s="7" t="s">
        <v>5</v>
      </c>
      <c r="E7" s="12">
        <v>30</v>
      </c>
      <c r="F7" s="29">
        <v>12</v>
      </c>
      <c r="G7" s="43">
        <v>0</v>
      </c>
      <c r="H7" s="23">
        <f>G7*E7*F7</f>
        <v>0</v>
      </c>
    </row>
    <row r="8" spans="2:8" ht="18.75" customHeight="1">
      <c r="B8" s="38" t="s">
        <v>6</v>
      </c>
      <c r="C8" s="5" t="s">
        <v>40</v>
      </c>
      <c r="D8" s="8" t="s">
        <v>5</v>
      </c>
      <c r="E8" s="13">
        <v>30</v>
      </c>
      <c r="F8" s="30">
        <v>12</v>
      </c>
      <c r="G8" s="44">
        <v>0</v>
      </c>
      <c r="H8" s="23">
        <f>G8*E8*F8</f>
        <v>0</v>
      </c>
    </row>
    <row r="9" spans="2:8" ht="18.75" customHeight="1">
      <c r="B9" s="38" t="s">
        <v>7</v>
      </c>
      <c r="C9" s="5" t="s">
        <v>10</v>
      </c>
      <c r="D9" s="9" t="s">
        <v>11</v>
      </c>
      <c r="E9" s="14" t="s">
        <v>11</v>
      </c>
      <c r="F9" s="31"/>
      <c r="G9" s="41" t="s">
        <v>11</v>
      </c>
      <c r="H9" s="24" t="s">
        <v>11</v>
      </c>
    </row>
    <row r="10" spans="2:8" ht="18.75" customHeight="1">
      <c r="B10" s="38"/>
      <c r="C10" s="6" t="s">
        <v>12</v>
      </c>
      <c r="D10" s="8" t="s">
        <v>13</v>
      </c>
      <c r="E10" s="13">
        <v>0</v>
      </c>
      <c r="F10" s="30">
        <v>12</v>
      </c>
      <c r="G10" s="44">
        <v>0</v>
      </c>
      <c r="H10" s="23">
        <f>G10*E10*F10</f>
        <v>0</v>
      </c>
    </row>
    <row r="11" spans="2:8" ht="18.75" customHeight="1">
      <c r="B11" s="38"/>
      <c r="C11" s="6" t="s">
        <v>14</v>
      </c>
      <c r="D11" s="8" t="s">
        <v>13</v>
      </c>
      <c r="E11" s="13">
        <v>1</v>
      </c>
      <c r="F11" s="30">
        <v>12</v>
      </c>
      <c r="G11" s="44">
        <v>0</v>
      </c>
      <c r="H11" s="23">
        <f>G11*E11*F11</f>
        <v>0</v>
      </c>
    </row>
    <row r="12" spans="2:8" ht="18.75" customHeight="1">
      <c r="B12" s="38" t="s">
        <v>8</v>
      </c>
      <c r="C12" s="5" t="s">
        <v>16</v>
      </c>
      <c r="D12" s="9" t="s">
        <v>11</v>
      </c>
      <c r="E12" s="14" t="s">
        <v>11</v>
      </c>
      <c r="F12" s="31"/>
      <c r="G12" s="41" t="s">
        <v>11</v>
      </c>
      <c r="H12" s="24" t="s">
        <v>11</v>
      </c>
    </row>
    <row r="13" spans="2:8" ht="18.75" customHeight="1">
      <c r="B13" s="38"/>
      <c r="C13" s="6" t="s">
        <v>12</v>
      </c>
      <c r="D13" s="8" t="s">
        <v>13</v>
      </c>
      <c r="E13" s="13">
        <v>800</v>
      </c>
      <c r="F13" s="30">
        <v>12</v>
      </c>
      <c r="G13" s="44">
        <v>0</v>
      </c>
      <c r="H13" s="23">
        <f>G13*E13*F13</f>
        <v>0</v>
      </c>
    </row>
    <row r="14" spans="2:8" ht="18.75" customHeight="1">
      <c r="B14" s="38"/>
      <c r="C14" s="6" t="s">
        <v>14</v>
      </c>
      <c r="D14" s="8" t="s">
        <v>13</v>
      </c>
      <c r="E14" s="13">
        <v>500</v>
      </c>
      <c r="F14" s="30">
        <v>12</v>
      </c>
      <c r="G14" s="44">
        <v>0</v>
      </c>
      <c r="H14" s="23">
        <f>G14*E14*F14</f>
        <v>0</v>
      </c>
    </row>
    <row r="15" spans="2:8" ht="18.75" customHeight="1">
      <c r="B15" s="38" t="s">
        <v>9</v>
      </c>
      <c r="C15" s="5" t="s">
        <v>17</v>
      </c>
      <c r="D15" s="8" t="s">
        <v>18</v>
      </c>
      <c r="E15" s="13">
        <v>2</v>
      </c>
      <c r="F15" s="30">
        <v>12</v>
      </c>
      <c r="G15" s="44">
        <v>0</v>
      </c>
      <c r="H15" s="23">
        <f>G15*E15*F15</f>
        <v>0</v>
      </c>
    </row>
    <row r="16" spans="2:8" ht="32.25" customHeight="1" thickBot="1">
      <c r="B16" s="38" t="s">
        <v>15</v>
      </c>
      <c r="C16" s="5" t="s">
        <v>20</v>
      </c>
      <c r="D16" s="8" t="s">
        <v>21</v>
      </c>
      <c r="E16" s="13">
        <v>0</v>
      </c>
      <c r="F16" s="30">
        <v>12</v>
      </c>
      <c r="G16" s="44">
        <v>0</v>
      </c>
      <c r="H16" s="23">
        <f>G16*E16*F16</f>
        <v>0</v>
      </c>
    </row>
    <row r="17" spans="2:8" ht="30.75" thickBot="1">
      <c r="B17" s="2" t="s">
        <v>1</v>
      </c>
      <c r="C17" s="3" t="s">
        <v>3</v>
      </c>
      <c r="D17" s="3" t="s">
        <v>0</v>
      </c>
      <c r="E17" s="11" t="s">
        <v>29</v>
      </c>
      <c r="F17" s="28" t="s">
        <v>26</v>
      </c>
      <c r="G17" s="34" t="s">
        <v>35</v>
      </c>
      <c r="H17" s="32" t="s">
        <v>27</v>
      </c>
    </row>
    <row r="18" spans="2:8" ht="15" thickBot="1">
      <c r="B18" s="19">
        <v>1</v>
      </c>
      <c r="C18" s="20">
        <v>2</v>
      </c>
      <c r="D18" s="20">
        <v>3</v>
      </c>
      <c r="E18" s="21">
        <v>4</v>
      </c>
      <c r="F18" s="20">
        <v>5</v>
      </c>
      <c r="G18" s="35">
        <v>6</v>
      </c>
      <c r="H18" s="33">
        <v>7</v>
      </c>
    </row>
    <row r="19" spans="2:8" ht="15" thickBot="1">
      <c r="B19" s="50" t="s">
        <v>23</v>
      </c>
      <c r="C19" s="51"/>
      <c r="D19" s="51"/>
      <c r="E19" s="51"/>
      <c r="F19" s="51"/>
      <c r="G19" s="52"/>
      <c r="H19" s="27">
        <f>SUM(H7:H16)</f>
        <v>0</v>
      </c>
    </row>
    <row r="20" ht="15" thickBot="1"/>
    <row r="21" spans="2:8" ht="43.5" customHeight="1" thickBot="1">
      <c r="B21" s="2" t="s">
        <v>1</v>
      </c>
      <c r="C21" s="3" t="s">
        <v>3</v>
      </c>
      <c r="D21" s="3" t="s">
        <v>0</v>
      </c>
      <c r="E21" s="11" t="s">
        <v>22</v>
      </c>
      <c r="F21" s="28" t="s">
        <v>38</v>
      </c>
      <c r="G21" s="36" t="s">
        <v>34</v>
      </c>
      <c r="H21" s="32" t="s">
        <v>30</v>
      </c>
    </row>
    <row r="22" spans="2:8" ht="15" thickBot="1">
      <c r="B22" s="19">
        <v>1</v>
      </c>
      <c r="C22" s="20">
        <v>2</v>
      </c>
      <c r="D22" s="20">
        <v>3</v>
      </c>
      <c r="E22" s="21">
        <v>4</v>
      </c>
      <c r="F22" s="20">
        <v>5</v>
      </c>
      <c r="G22" s="21">
        <v>6</v>
      </c>
      <c r="H22" s="22">
        <v>7</v>
      </c>
    </row>
    <row r="23" spans="2:8" ht="78.75" customHeight="1" thickBot="1">
      <c r="B23" s="37" t="s">
        <v>19</v>
      </c>
      <c r="C23" s="4" t="s">
        <v>41</v>
      </c>
      <c r="D23" s="7" t="s">
        <v>2</v>
      </c>
      <c r="E23" s="18">
        <v>1000000</v>
      </c>
      <c r="F23" s="49">
        <v>0.0565</v>
      </c>
      <c r="G23" s="42">
        <v>0.002</v>
      </c>
      <c r="H23" s="25">
        <f>(((G23+F23)*E23)/365)*120</f>
        <v>19232.876712328765</v>
      </c>
    </row>
    <row r="24" spans="2:8" ht="15" thickBot="1">
      <c r="B24" s="50" t="s">
        <v>24</v>
      </c>
      <c r="C24" s="51"/>
      <c r="D24" s="51"/>
      <c r="E24" s="51"/>
      <c r="F24" s="51"/>
      <c r="G24" s="51"/>
      <c r="H24" s="27">
        <f>H23</f>
        <v>19232.876712328765</v>
      </c>
    </row>
    <row r="25" ht="15" thickBot="1"/>
    <row r="26" spans="2:8" ht="15" thickBot="1">
      <c r="B26" s="53" t="s">
        <v>25</v>
      </c>
      <c r="C26" s="54"/>
      <c r="D26" s="54"/>
      <c r="E26" s="54"/>
      <c r="F26" s="54"/>
      <c r="G26" s="54"/>
      <c r="H26" s="26">
        <f>H24+H19</f>
        <v>19232.876712328765</v>
      </c>
    </row>
    <row r="28" spans="2:3" ht="14.25">
      <c r="B28" s="46" t="s">
        <v>36</v>
      </c>
      <c r="C28" s="47" t="s">
        <v>33</v>
      </c>
    </row>
  </sheetData>
  <sheetProtection/>
  <mergeCells count="4">
    <mergeCell ref="B19:G19"/>
    <mergeCell ref="B24:G24"/>
    <mergeCell ref="B26:G26"/>
    <mergeCell ref="B3:H3"/>
  </mergeCells>
  <printOptions/>
  <pageMargins left="0.7" right="0.7" top="0.31" bottom="0.28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2024-06-17T13:18:54Z</dcterms:modified>
  <cp:category/>
  <cp:version/>
  <cp:contentType/>
  <cp:contentStatus/>
</cp:coreProperties>
</file>